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utente/Documents/2024_feltrinelli informatica/digitale informatica/VOLUME A/UDA_3.7/"/>
    </mc:Choice>
  </mc:AlternateContent>
  <xr:revisionPtr revIDLastSave="0" documentId="13_ncr:1_{FB4F302B-2168-CB47-B56C-73BEF7DE515C}" xr6:coauthVersionLast="43" xr6:coauthVersionMax="47" xr10:uidLastSave="{00000000-0000-0000-0000-000000000000}"/>
  <bookViews>
    <workbookView xWindow="660" yWindow="500" windowWidth="25140" windowHeight="15460" xr2:uid="{0564BE6B-2C20-4714-B9FD-D8935C174F7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8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A30" i="1"/>
  <c r="A31" i="1"/>
  <c r="A10" i="1"/>
  <c r="A11" i="1"/>
  <c r="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9" i="1"/>
  <c r="B5" i="1"/>
</calcChain>
</file>

<file path=xl/sharedStrings.xml><?xml version="1.0" encoding="utf-8"?>
<sst xmlns="http://schemas.openxmlformats.org/spreadsheetml/2006/main" count="11" uniqueCount="11">
  <si>
    <t>Capitale iniziale</t>
  </si>
  <si>
    <t>Tasso di interesse annuo (%)</t>
  </si>
  <si>
    <t>Durata (mesi)</t>
  </si>
  <si>
    <t>Rata mensile</t>
  </si>
  <si>
    <t xml:space="preserve">    </t>
  </si>
  <si>
    <t>Mese</t>
  </si>
  <si>
    <t>Rata (€)</t>
  </si>
  <si>
    <t>Quota interessi (€)</t>
  </si>
  <si>
    <t>Quota capitale (€)</t>
  </si>
  <si>
    <t>Saldo residuo (€)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</si>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</sst>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10]_-;\-* #,##0.00\ [$€-410]_-;_-* &quot;-&quot;??\ [$€-410]_-;_-@_-"/>
    <numFmt numFmtId="165" formatCode="#,##0.00\ [$€-410];\-#,##0.00\ [$€-410]"/>
    <numFmt numFmtId="166" formatCode="_([$€-2]\ * #,##0.00_);_([$€-2]\ * \(#,##0.00\);_([$€-2]\ 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2" fillId="0" borderId="0" xfId="0" applyFont="1"/>
    <xf numFmtId="9" fontId="0" fillId="0" borderId="0" xfId="1" applyFont="1"/>
    <xf numFmtId="165" fontId="0" fillId="0" borderId="0" xfId="0" applyNumberFormat="1"/>
    <xf numFmtId="166" fontId="0" fillId="0" borderId="0" xfId="0" applyNumberFormat="1"/>
    <xf numFmtId="166" fontId="2" fillId="0" borderId="0" xfId="0" applyNumberFormat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B3CF-793A-495D-BC18-271DB5BF7D4A}">
  <dimension ref="A1:H31"/>
  <sheetViews>
    <sheetView tabSelected="1" zoomScaleNormal="100" workbookViewId="0">
      <selection activeCell="C2" sqref="C2"/>
    </sheetView>
  </sheetViews>
  <sheetFormatPr baseColWidth="10" defaultColWidth="8.83203125" defaultRowHeight="15"/>
  <cols>
    <col min="1" max="2" width="22.6640625" customWidth="1"/>
    <col min="3" max="3" width="22.6640625" style="5" customWidth="1"/>
    <col min="4" max="4" width="15.5" customWidth="1"/>
    <col min="5" max="5" width="14.33203125" bestFit="1" customWidth="1"/>
  </cols>
  <sheetData>
    <row r="1" spans="1:8">
      <c r="A1" s="2" t="s">
        <v>0</v>
      </c>
      <c r="B1" s="4">
        <v>10000</v>
      </c>
    </row>
    <row r="2" spans="1:8">
      <c r="A2" s="2" t="s">
        <v>1</v>
      </c>
      <c r="B2" s="3">
        <v>0.05</v>
      </c>
    </row>
    <row r="3" spans="1:8">
      <c r="A3" s="2" t="s">
        <v>2</v>
      </c>
      <c r="B3">
        <v>24</v>
      </c>
    </row>
    <row r="5" spans="1:8">
      <c r="A5" s="2" t="s">
        <v>3</v>
      </c>
      <c r="B5" s="1">
        <f>PMT(B2/12,B3,-B1)</f>
        <v>438.71389734068447</v>
      </c>
    </row>
    <row r="7" spans="1:8">
      <c r="A7" s="2" t="s">
        <v>5</v>
      </c>
      <c r="B7" s="2" t="s">
        <v>6</v>
      </c>
      <c r="C7" s="6" t="s">
        <v>7</v>
      </c>
      <c r="D7" s="2" t="s">
        <v>8</v>
      </c>
      <c r="E7" s="2" t="s">
        <v>9</v>
      </c>
    </row>
    <row r="8" spans="1:8">
      <c r="A8">
        <v>1</v>
      </c>
      <c r="B8" s="1">
        <f>$B$5</f>
        <v>438.71389734068447</v>
      </c>
      <c r="C8" s="1">
        <f>IPMT($B$2/12, A8, $B$3, -$B$1)</f>
        <v>41.666666666666664</v>
      </c>
      <c r="D8" s="1">
        <f>B8-C8</f>
        <v>397.04723067401778</v>
      </c>
      <c r="E8" s="1">
        <f>$B$1-SUM(D$8:D8)</f>
        <v>9602.9527693259824</v>
      </c>
    </row>
    <row r="9" spans="1:8">
      <c r="A9">
        <f>A8+1</f>
        <v>2</v>
      </c>
      <c r="B9" s="1">
        <f t="shared" ref="B9:B31" si="0">$B$5</f>
        <v>438.71389734068447</v>
      </c>
      <c r="C9" s="1">
        <f t="shared" ref="C9:C31" si="1">IPMT($B$2/12, A9, $B$3, -$B$1)</f>
        <v>40.01230320552493</v>
      </c>
      <c r="D9" s="1">
        <f t="shared" ref="D9:D31" si="2">B9-C9</f>
        <v>398.70159413515955</v>
      </c>
      <c r="E9" s="1">
        <f>$B$1-SUM(D$8:D9)</f>
        <v>9204.2511751908223</v>
      </c>
    </row>
    <row r="10" spans="1:8">
      <c r="A10">
        <f t="shared" ref="A10:A31" si="3">A9+1</f>
        <v>3</v>
      </c>
      <c r="B10" s="1">
        <f t="shared" si="0"/>
        <v>438.71389734068447</v>
      </c>
      <c r="C10" s="1">
        <f t="shared" si="1"/>
        <v>38.351046563295093</v>
      </c>
      <c r="D10" s="1">
        <f t="shared" si="2"/>
        <v>400.36285077738938</v>
      </c>
      <c r="E10" s="1">
        <f>$B$1-SUM(D$8:D10)</f>
        <v>8803.888324413434</v>
      </c>
      <c r="H10" t="s">
        <v>10</v>
      </c>
    </row>
    <row r="11" spans="1:8">
      <c r="A11">
        <f t="shared" si="3"/>
        <v>4</v>
      </c>
      <c r="B11" s="1">
        <f t="shared" si="0"/>
        <v>438.71389734068447</v>
      </c>
      <c r="C11" s="1">
        <f t="shared" si="1"/>
        <v>36.682868018389307</v>
      </c>
      <c r="D11" s="1">
        <f t="shared" si="2"/>
        <v>402.03102932229518</v>
      </c>
      <c r="E11" s="1">
        <f>$B$1-SUM(D$8:D11)</f>
        <v>8401.8572950911384</v>
      </c>
    </row>
    <row r="12" spans="1:8">
      <c r="A12">
        <f t="shared" si="3"/>
        <v>5</v>
      </c>
      <c r="B12" s="1">
        <f t="shared" si="0"/>
        <v>438.71389734068447</v>
      </c>
      <c r="C12" s="1">
        <f t="shared" si="1"/>
        <v>35.007738729546411</v>
      </c>
      <c r="D12" s="1">
        <f t="shared" si="2"/>
        <v>403.70615861113805</v>
      </c>
      <c r="E12" s="1">
        <f>$B$1-SUM(D$8:D12)</f>
        <v>7998.1511364799999</v>
      </c>
      <c r="H12" t="s">
        <v>4</v>
      </c>
    </row>
    <row r="13" spans="1:8">
      <c r="A13">
        <f t="shared" si="3"/>
        <v>6</v>
      </c>
      <c r="B13" s="1">
        <f t="shared" si="0"/>
        <v>438.71389734068447</v>
      </c>
      <c r="C13" s="1">
        <f t="shared" si="1"/>
        <v>33.325629735333337</v>
      </c>
      <c r="D13" s="1">
        <f t="shared" si="2"/>
        <v>405.38826760535113</v>
      </c>
      <c r="E13" s="1">
        <f>$B$1-SUM(D$8:D13)</f>
        <v>7592.762868874649</v>
      </c>
    </row>
    <row r="14" spans="1:8">
      <c r="A14">
        <f t="shared" si="3"/>
        <v>7</v>
      </c>
      <c r="B14" s="1">
        <f t="shared" si="0"/>
        <v>438.71389734068447</v>
      </c>
      <c r="C14" s="1">
        <f t="shared" si="1"/>
        <v>31.636511953644369</v>
      </c>
      <c r="D14" s="1">
        <f t="shared" si="2"/>
        <v>407.07738538704012</v>
      </c>
      <c r="E14" s="1">
        <f>$B$1-SUM(D$8:D14)</f>
        <v>7185.6854834876085</v>
      </c>
    </row>
    <row r="15" spans="1:8">
      <c r="A15">
        <f t="shared" si="3"/>
        <v>8</v>
      </c>
      <c r="B15" s="1">
        <f t="shared" si="0"/>
        <v>438.71389734068447</v>
      </c>
      <c r="C15" s="1">
        <f t="shared" si="1"/>
        <v>29.940356181198375</v>
      </c>
      <c r="D15" s="1">
        <f t="shared" si="2"/>
        <v>408.77354115948611</v>
      </c>
      <c r="E15" s="1">
        <f>$B$1-SUM(D$8:D15)</f>
        <v>6776.9119423281227</v>
      </c>
    </row>
    <row r="16" spans="1:8">
      <c r="A16">
        <f t="shared" si="3"/>
        <v>9</v>
      </c>
      <c r="B16" s="1">
        <f t="shared" si="0"/>
        <v>438.71389734068447</v>
      </c>
      <c r="C16" s="1">
        <f t="shared" si="1"/>
        <v>28.237133093033847</v>
      </c>
      <c r="D16" s="1">
        <f t="shared" si="2"/>
        <v>410.47676424765064</v>
      </c>
      <c r="E16" s="1">
        <f>$B$1-SUM(D$8:D16)</f>
        <v>6366.4351780804718</v>
      </c>
    </row>
    <row r="17" spans="1:5">
      <c r="A17">
        <f t="shared" si="3"/>
        <v>10</v>
      </c>
      <c r="B17" s="1">
        <f t="shared" si="0"/>
        <v>438.71389734068447</v>
      </c>
      <c r="C17" s="1">
        <f t="shared" si="1"/>
        <v>26.526813242001968</v>
      </c>
      <c r="D17" s="1">
        <f t="shared" si="2"/>
        <v>412.18708409868248</v>
      </c>
      <c r="E17" s="1">
        <f>$B$1-SUM(D$8:D17)</f>
        <v>5954.2480939817888</v>
      </c>
    </row>
    <row r="18" spans="1:5">
      <c r="A18">
        <f t="shared" si="3"/>
        <v>11</v>
      </c>
      <c r="B18" s="1">
        <f t="shared" si="0"/>
        <v>438.71389734068447</v>
      </c>
      <c r="C18" s="1">
        <f t="shared" si="1"/>
        <v>24.809367058257461</v>
      </c>
      <c r="D18" s="1">
        <f t="shared" si="2"/>
        <v>413.904530282427</v>
      </c>
      <c r="E18" s="1">
        <f>$B$1-SUM(D$8:D18)</f>
        <v>5540.3435636993618</v>
      </c>
    </row>
    <row r="19" spans="1:5">
      <c r="A19">
        <f t="shared" si="3"/>
        <v>12</v>
      </c>
      <c r="B19" s="1">
        <f t="shared" si="0"/>
        <v>438.71389734068447</v>
      </c>
      <c r="C19" s="1">
        <f t="shared" si="1"/>
        <v>23.084764848747348</v>
      </c>
      <c r="D19" s="1">
        <f t="shared" si="2"/>
        <v>415.62913249193713</v>
      </c>
      <c r="E19" s="1">
        <f>$B$1-SUM(D$8:D19)</f>
        <v>5124.7144312074242</v>
      </c>
    </row>
    <row r="20" spans="1:5">
      <c r="A20">
        <f t="shared" si="3"/>
        <v>13</v>
      </c>
      <c r="B20" s="1">
        <f t="shared" si="0"/>
        <v>438.71389734068447</v>
      </c>
      <c r="C20" s="1">
        <f t="shared" si="1"/>
        <v>21.352976796697611</v>
      </c>
      <c r="D20" s="1">
        <f t="shared" si="2"/>
        <v>417.36092054398688</v>
      </c>
      <c r="E20" s="1">
        <f>$B$1-SUM(D$8:D20)</f>
        <v>4707.3535106634372</v>
      </c>
    </row>
    <row r="21" spans="1:5">
      <c r="A21">
        <f t="shared" si="3"/>
        <v>14</v>
      </c>
      <c r="B21" s="1">
        <f t="shared" si="0"/>
        <v>438.71389734068447</v>
      </c>
      <c r="C21" s="1">
        <f t="shared" si="1"/>
        <v>19.613972961097666</v>
      </c>
      <c r="D21" s="1">
        <f t="shared" si="2"/>
        <v>419.09992437958681</v>
      </c>
      <c r="E21" s="1">
        <f>$B$1-SUM(D$8:D21)</f>
        <v>4288.2535862838504</v>
      </c>
    </row>
    <row r="22" spans="1:5">
      <c r="A22">
        <f t="shared" si="3"/>
        <v>15</v>
      </c>
      <c r="B22" s="1">
        <f t="shared" si="0"/>
        <v>438.71389734068447</v>
      </c>
      <c r="C22" s="1">
        <f t="shared" si="1"/>
        <v>17.867723276182723</v>
      </c>
      <c r="D22" s="1">
        <f t="shared" si="2"/>
        <v>420.84617406450172</v>
      </c>
      <c r="E22" s="1">
        <f>$B$1-SUM(D$8:D22)</f>
        <v>3867.4074122193488</v>
      </c>
    </row>
    <row r="23" spans="1:5">
      <c r="A23">
        <f t="shared" si="3"/>
        <v>16</v>
      </c>
      <c r="B23" s="1">
        <f t="shared" si="0"/>
        <v>438.71389734068447</v>
      </c>
      <c r="C23" s="1">
        <f t="shared" si="1"/>
        <v>16.114197550913964</v>
      </c>
      <c r="D23" s="1">
        <f t="shared" si="2"/>
        <v>422.59969978977051</v>
      </c>
      <c r="E23" s="1">
        <f>$B$1-SUM(D$8:D23)</f>
        <v>3444.8077124295778</v>
      </c>
    </row>
    <row r="24" spans="1:5">
      <c r="A24">
        <f t="shared" si="3"/>
        <v>17</v>
      </c>
      <c r="B24" s="1">
        <f t="shared" si="0"/>
        <v>438.71389734068447</v>
      </c>
      <c r="C24" s="1">
        <f t="shared" si="1"/>
        <v>14.353365468456587</v>
      </c>
      <c r="D24" s="1">
        <f t="shared" si="2"/>
        <v>424.36053187222785</v>
      </c>
      <c r="E24" s="1">
        <f>$B$1-SUM(D$8:D24)</f>
        <v>3020.4471805573503</v>
      </c>
    </row>
    <row r="25" spans="1:5">
      <c r="A25">
        <f t="shared" si="3"/>
        <v>18</v>
      </c>
      <c r="B25" s="1">
        <f t="shared" si="0"/>
        <v>438.71389734068447</v>
      </c>
      <c r="C25" s="1">
        <f t="shared" si="1"/>
        <v>12.585196585655639</v>
      </c>
      <c r="D25" s="1">
        <f t="shared" si="2"/>
        <v>426.12870075502883</v>
      </c>
      <c r="E25" s="1">
        <f>$B$1-SUM(D$8:D25)</f>
        <v>2594.3184798023212</v>
      </c>
    </row>
    <row r="26" spans="1:5">
      <c r="A26">
        <f t="shared" si="3"/>
        <v>19</v>
      </c>
      <c r="B26" s="1">
        <f t="shared" si="0"/>
        <v>438.71389734068447</v>
      </c>
      <c r="C26" s="1">
        <f t="shared" si="1"/>
        <v>10.809660332509685</v>
      </c>
      <c r="D26" s="1">
        <f t="shared" si="2"/>
        <v>427.90423700817479</v>
      </c>
      <c r="E26" s="1">
        <f>$B$1-SUM(D$8:D26)</f>
        <v>2166.414242794146</v>
      </c>
    </row>
    <row r="27" spans="1:5">
      <c r="A27">
        <f t="shared" si="3"/>
        <v>20</v>
      </c>
      <c r="B27" s="1">
        <f t="shared" si="0"/>
        <v>438.71389734068447</v>
      </c>
      <c r="C27" s="1">
        <f t="shared" si="1"/>
        <v>9.0267260116422907</v>
      </c>
      <c r="D27" s="1">
        <f t="shared" si="2"/>
        <v>429.6871713290422</v>
      </c>
      <c r="E27" s="1">
        <f>$B$1-SUM(D$8:D27)</f>
        <v>1736.727071465104</v>
      </c>
    </row>
    <row r="28" spans="1:5">
      <c r="A28">
        <f t="shared" si="3"/>
        <v>21</v>
      </c>
      <c r="B28" s="1">
        <f t="shared" si="0"/>
        <v>438.71389734068447</v>
      </c>
      <c r="C28" s="1">
        <f t="shared" si="1"/>
        <v>7.2363627977712808</v>
      </c>
      <c r="D28" s="1">
        <f t="shared" si="2"/>
        <v>431.47753454291319</v>
      </c>
      <c r="E28" s="1">
        <f>$B$1-SUM(D$8:D28)</f>
        <v>1305.2495369221906</v>
      </c>
    </row>
    <row r="29" spans="1:5">
      <c r="A29">
        <f t="shared" si="3"/>
        <v>22</v>
      </c>
      <c r="B29" s="1">
        <f t="shared" si="0"/>
        <v>438.71389734068447</v>
      </c>
      <c r="C29" s="1">
        <f t="shared" si="1"/>
        <v>5.4385397371758106</v>
      </c>
      <c r="D29" s="1">
        <f t="shared" si="2"/>
        <v>433.27535760350867</v>
      </c>
      <c r="E29" s="1">
        <f>$B$1-SUM(D$8:D29)</f>
        <v>871.97417931868222</v>
      </c>
    </row>
    <row r="30" spans="1:5">
      <c r="A30">
        <f>A29+1</f>
        <v>23</v>
      </c>
      <c r="B30" s="1">
        <f t="shared" si="0"/>
        <v>438.71389734068447</v>
      </c>
      <c r="C30" s="1">
        <f t="shared" si="1"/>
        <v>3.633225747161192</v>
      </c>
      <c r="D30" s="1">
        <f t="shared" si="2"/>
        <v>435.08067159352328</v>
      </c>
      <c r="E30" s="1">
        <f>$B$1-SUM(D$8:D30)</f>
        <v>436.893507725159</v>
      </c>
    </row>
    <row r="31" spans="1:5">
      <c r="A31">
        <f t="shared" si="3"/>
        <v>24</v>
      </c>
      <c r="B31" s="1">
        <f t="shared" si="0"/>
        <v>438.71389734068447</v>
      </c>
      <c r="C31" s="1">
        <f t="shared" si="1"/>
        <v>1.8203896155215118</v>
      </c>
      <c r="D31" s="1">
        <f t="shared" si="2"/>
        <v>436.89350772516298</v>
      </c>
      <c r="E31" s="1">
        <f>$B$1-SUM(D$8:D31)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Links</dc:creator>
  <cp:lastModifiedBy>Microsoft Office User</cp:lastModifiedBy>
  <dcterms:created xsi:type="dcterms:W3CDTF">2024-10-13T14:29:59Z</dcterms:created>
  <dcterms:modified xsi:type="dcterms:W3CDTF">2025-04-11T11:04:48Z</dcterms:modified>
</cp:coreProperties>
</file>